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urray\Desktop\IMSheets\2026\"/>
    </mc:Choice>
  </mc:AlternateContent>
  <xr:revisionPtr revIDLastSave="0" documentId="13_ncr:1_{CC2A1817-9AF3-4549-A415-E7177063DF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3" r:id="rId1"/>
  </sheets>
  <definedNames>
    <definedName name="_xlnm._FilterDatabase" localSheetId="0" hidden="1">'2025'!$A$1:$A$41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9" i="3" l="1"/>
  <c r="P42" i="3" l="1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40" i="3"/>
  <c r="Z41" i="3"/>
  <c r="Z42" i="3"/>
  <c r="Z3" i="3"/>
  <c r="Z4" i="3"/>
  <c r="Z5" i="3"/>
  <c r="Z6" i="3"/>
  <c r="Z7" i="3"/>
  <c r="Z8" i="3"/>
  <c r="Z9" i="3"/>
  <c r="Z10" i="3"/>
  <c r="Z11" i="3"/>
  <c r="Z12" i="3"/>
  <c r="P12" i="3"/>
  <c r="P4" i="3" l="1"/>
  <c r="P5" i="3"/>
  <c r="P6" i="3"/>
  <c r="P7" i="3"/>
  <c r="P8" i="3"/>
  <c r="P14" i="3"/>
  <c r="P15" i="3"/>
  <c r="P17" i="3"/>
  <c r="P18" i="3"/>
  <c r="P19" i="3"/>
  <c r="P20" i="3"/>
  <c r="P23" i="3"/>
  <c r="P25" i="3"/>
  <c r="P26" i="3"/>
  <c r="P27" i="3"/>
  <c r="P28" i="3"/>
  <c r="P29" i="3"/>
  <c r="P30" i="3"/>
  <c r="P36" i="3"/>
  <c r="P37" i="3"/>
  <c r="P39" i="3"/>
  <c r="P41" i="3"/>
  <c r="P3" i="3"/>
</calcChain>
</file>

<file path=xl/sharedStrings.xml><?xml version="1.0" encoding="utf-8"?>
<sst xmlns="http://schemas.openxmlformats.org/spreadsheetml/2006/main" count="66" uniqueCount="66">
  <si>
    <t>Councillor</t>
  </si>
  <si>
    <t>Corporate Policy Group</t>
  </si>
  <si>
    <t>Joint Policing Committee</t>
  </si>
  <si>
    <t>Housing SPC</t>
  </si>
  <si>
    <t>OP&amp;P</t>
  </si>
  <si>
    <t>Planning SPC</t>
  </si>
  <si>
    <t>Possible number of Meetings to attend</t>
  </si>
  <si>
    <t>Number ATTND</t>
  </si>
  <si>
    <t>SPC Chair Allowance</t>
  </si>
  <si>
    <t>Conference/Training</t>
  </si>
  <si>
    <t>Mobile</t>
  </si>
  <si>
    <t>Other Expenses</t>
  </si>
  <si>
    <t>Broadband</t>
  </si>
  <si>
    <t>Total Paid</t>
  </si>
  <si>
    <t>Ahmed Kazi</t>
  </si>
  <si>
    <t>Baker Marie</t>
  </si>
  <si>
    <t>Colgan Anne</t>
  </si>
  <si>
    <t>Dockrell Maurice</t>
  </si>
  <si>
    <t>Fanning Martha</t>
  </si>
  <si>
    <t>Fayne Mary</t>
  </si>
  <si>
    <t>Fleming Michael</t>
  </si>
  <si>
    <t>Gildea Jim</t>
  </si>
  <si>
    <t>Grainger Anna</t>
  </si>
  <si>
    <t>Hall Lorraine</t>
  </si>
  <si>
    <t>Halpin Melisa</t>
  </si>
  <si>
    <t>Kennedy John</t>
  </si>
  <si>
    <t>Kivlehan Tom</t>
  </si>
  <si>
    <t>Lewis Hugh</t>
  </si>
  <si>
    <t>McCarthy Lettie</t>
  </si>
  <si>
    <t>McLoughlin Sean</t>
  </si>
  <si>
    <t>McNamara Frank</t>
  </si>
  <si>
    <t>Moylan Justin</t>
  </si>
  <si>
    <t>Murphy Tom</t>
  </si>
  <si>
    <t>O'Brien Peter</t>
  </si>
  <si>
    <t>O'Connor Oisín</t>
  </si>
  <si>
    <t>O'Leary Jim</t>
  </si>
  <si>
    <t>Saul Barry</t>
  </si>
  <si>
    <t>Smyth Carrie</t>
  </si>
  <si>
    <t>Local Representation Allowance  Vouched Expenses</t>
  </si>
  <si>
    <t>Local Representation Allowance  Non-Vouched Expenses</t>
  </si>
  <si>
    <t>Dockery Liam</t>
  </si>
  <si>
    <t>Area Committee         (2 x Mtg)</t>
  </si>
  <si>
    <t xml:space="preserve">Tuite Lauren </t>
  </si>
  <si>
    <t>Burke Jacqueline</t>
  </si>
  <si>
    <t>Carson Dan</t>
  </si>
  <si>
    <t>Daly Kevin</t>
  </si>
  <si>
    <t>Dargan Pierce</t>
  </si>
  <si>
    <t>Dowling Conor</t>
  </si>
  <si>
    <t>Durkan JP</t>
  </si>
  <si>
    <t>Hurley John</t>
  </si>
  <si>
    <t>Jones Robert</t>
  </si>
  <si>
    <t>Joseph Thomas</t>
  </si>
  <si>
    <t>O'Keeffe Dave</t>
  </si>
  <si>
    <t>Murray Fiona</t>
  </si>
  <si>
    <t xml:space="preserve">O'Driscoll Eoin </t>
  </si>
  <si>
    <t>County Council</t>
  </si>
  <si>
    <t>Environment &amp; Transportation SPC</t>
  </si>
  <si>
    <t>Economic Development  Enterprise &amp; Marine SPC</t>
  </si>
  <si>
    <t>Community Culture Integration &amp; Public Engagement SPC</t>
  </si>
  <si>
    <t>Finance SPC</t>
  </si>
  <si>
    <t>Climate Action SPC</t>
  </si>
  <si>
    <r>
      <rPr>
        <b/>
        <sz val="12"/>
        <rFont val="Calibri"/>
        <family val="2"/>
        <scheme val="minor"/>
      </rPr>
      <t>March</t>
    </r>
    <r>
      <rPr>
        <b/>
        <sz val="10"/>
        <rFont val="Calibri"/>
        <family val="2"/>
        <scheme val="minor"/>
      </rPr>
      <t xml:space="preserve"> Expenses</t>
    </r>
  </si>
  <si>
    <t>DEPUTATIONS              (3 x Mtg)</t>
  </si>
  <si>
    <t xml:space="preserve">Dowling Eva </t>
  </si>
  <si>
    <t>Clark Michael</t>
  </si>
  <si>
    <t>Special County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</si>
</sst>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1809]* #,##0.00_-;\-[$€-1809]* #,##0.00_-;_-[$€-1809]* &quot;-&quot;??_-;_-@_-"/>
    <numFmt numFmtId="165" formatCode="_-[$€-2]\ * #,##0.00_-;\-[$€-2]\ * #,##0.00_-;_-[$€-2]\ * &quot;-&quot;??_-;_-@_-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textRotation="90" wrapText="1"/>
    </xf>
    <xf numFmtId="164" fontId="1" fillId="0" borderId="3" xfId="0" applyNumberFormat="1" applyFont="1" applyBorder="1" applyAlignment="1">
      <alignment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center" textRotation="90" wrapText="1"/>
    </xf>
    <xf numFmtId="164" fontId="2" fillId="2" borderId="8" xfId="0" applyNumberFormat="1" applyFont="1" applyFill="1" applyBorder="1" applyAlignment="1">
      <alignment horizontal="center" vertical="center" textRotation="90" wrapText="1"/>
    </xf>
    <xf numFmtId="164" fontId="2" fillId="2" borderId="7" xfId="0" applyNumberFormat="1" applyFont="1" applyFill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164" fontId="2" fillId="2" borderId="13" xfId="0" applyNumberFormat="1" applyFont="1" applyFill="1" applyBorder="1" applyAlignment="1">
      <alignment horizontal="center" vertical="center" textRotation="90" wrapText="1"/>
    </xf>
    <xf numFmtId="164" fontId="2" fillId="2" borderId="12" xfId="0" applyNumberFormat="1" applyFont="1" applyFill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textRotation="90" wrapText="1"/>
    </xf>
    <xf numFmtId="164" fontId="1" fillId="0" borderId="2" xfId="0" applyNumberFormat="1" applyFont="1" applyBorder="1" applyAlignment="1">
      <alignment wrapText="1"/>
    </xf>
    <xf numFmtId="164" fontId="4" fillId="0" borderId="11" xfId="0" applyNumberFormat="1" applyFont="1" applyBorder="1" applyAlignment="1"/>
    <xf numFmtId="165" fontId="1" fillId="0" borderId="2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/>
    <xf numFmtId="165" fontId="1" fillId="0" borderId="1" xfId="0" applyNumberFormat="1" applyFont="1" applyBorder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4" fillId="0" borderId="6" xfId="0" applyNumberFormat="1" applyFont="1" applyBorder="1" applyAlignment="1"/>
    <xf numFmtId="165" fontId="1" fillId="0" borderId="6" xfId="0" applyNumberFormat="1" applyFont="1" applyBorder="1" applyAlignment="1">
      <alignment wrapText="1"/>
    </xf>
    <xf numFmtId="164" fontId="1" fillId="0" borderId="18" xfId="0" applyNumberFormat="1" applyFont="1" applyBorder="1" applyAlignment="1">
      <alignment wrapText="1"/>
    </xf>
    <xf numFmtId="164" fontId="1" fillId="0" borderId="19" xfId="0" applyNumberFormat="1" applyFont="1" applyBorder="1" applyAlignment="1">
      <alignment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863D4"/>
      <color rgb="FF0066CC"/>
      <color rgb="FF4D6DD3"/>
      <color rgb="FFD7D9F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5</xdr:col>
      <xdr:colOff>480060</xdr:colOff>
      <xdr:row>0</xdr:row>
      <xdr:rowOff>1097840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270760" cy="1097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8"/>
  <sheetViews>
    <sheetView tabSelected="1" zoomScaleNormal="100" workbookViewId="0">
      <pane ySplit="2" topLeftCell="A3" activePane="bottomLeft" state="frozen"/>
      <selection pane="bottomLeft" activeCell="AC41" sqref="AC41"/>
    </sheetView>
  </sheetViews>
  <sheetFormatPr defaultColWidth="8.88671875" defaultRowHeight="13.8" x14ac:dyDescent="0.3"/>
  <cols>
    <col min="1" max="1" width="14.44140625" style="1" bestFit="1" customWidth="1"/>
    <col min="2" max="2" width="6.6640625" style="1" customWidth="1"/>
    <col min="3" max="3" width="6.6640625" style="2" hidden="1" customWidth="1"/>
    <col min="4" max="4" width="6.109375" style="2" hidden="1" customWidth="1"/>
    <col min="5" max="5" width="5.44140625" style="2" customWidth="1"/>
    <col min="6" max="6" width="8.33203125" style="2" customWidth="1"/>
    <col min="7" max="8" width="5.6640625" style="2" customWidth="1"/>
    <col min="9" max="9" width="5.5546875" style="2" customWidth="1"/>
    <col min="10" max="10" width="4.6640625" style="2" customWidth="1"/>
    <col min="11" max="11" width="4.6640625" style="2" hidden="1" customWidth="1"/>
    <col min="12" max="12" width="8.5546875" style="2" hidden="1" customWidth="1"/>
    <col min="13" max="13" width="6.33203125" style="2" customWidth="1"/>
    <col min="14" max="14" width="5.88671875" style="2" customWidth="1"/>
    <col min="15" max="15" width="6.33203125" style="2" customWidth="1"/>
    <col min="16" max="16" width="8.6640625" style="2" customWidth="1"/>
    <col min="17" max="17" width="6.88671875" style="2" customWidth="1"/>
    <col min="18" max="18" width="9.33203125" style="1" customWidth="1"/>
    <col min="19" max="19" width="11" style="1" bestFit="1" customWidth="1"/>
    <col min="20" max="20" width="7.6640625" style="1" customWidth="1"/>
    <col min="21" max="21" width="8.77734375" style="1" hidden="1" customWidth="1"/>
    <col min="22" max="22" width="9.77734375" style="1" bestFit="1" customWidth="1"/>
    <col min="23" max="23" width="8.5546875" style="1" bestFit="1" customWidth="1"/>
    <col min="24" max="24" width="8.77734375" style="1" bestFit="1" customWidth="1"/>
    <col min="25" max="25" width="10.44140625" style="1" hidden="1" customWidth="1"/>
    <col min="26" max="26" width="10.44140625" style="1" customWidth="1"/>
    <col min="27" max="16384" width="8.88671875" style="1"/>
  </cols>
  <sheetData>
    <row r="1" spans="1:30" ht="93" customHeight="1" thickBot="1" x14ac:dyDescent="0.35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6"/>
    </row>
    <row r="2" spans="1:30" s="3" customFormat="1" ht="96.6" customHeight="1" thickBot="1" x14ac:dyDescent="0.35">
      <c r="A2" s="10" t="s">
        <v>0</v>
      </c>
      <c r="B2" s="5" t="s">
        <v>62</v>
      </c>
      <c r="C2" s="6" t="s">
        <v>1</v>
      </c>
      <c r="D2" s="6" t="s">
        <v>2</v>
      </c>
      <c r="E2" s="6" t="s">
        <v>56</v>
      </c>
      <c r="F2" s="6" t="s">
        <v>57</v>
      </c>
      <c r="G2" s="6" t="s">
        <v>3</v>
      </c>
      <c r="H2" s="6" t="s">
        <v>60</v>
      </c>
      <c r="I2" s="6" t="s">
        <v>5</v>
      </c>
      <c r="J2" s="6" t="s">
        <v>4</v>
      </c>
      <c r="K2" s="6" t="s">
        <v>59</v>
      </c>
      <c r="L2" s="6" t="s">
        <v>58</v>
      </c>
      <c r="M2" s="6" t="s">
        <v>65</v>
      </c>
      <c r="N2" s="6" t="s">
        <v>55</v>
      </c>
      <c r="O2" s="6" t="s">
        <v>41</v>
      </c>
      <c r="P2" s="6" t="s">
        <v>6</v>
      </c>
      <c r="Q2" s="6" t="s">
        <v>7</v>
      </c>
      <c r="R2" s="20" t="s">
        <v>61</v>
      </c>
      <c r="S2" s="17" t="s">
        <v>38</v>
      </c>
      <c r="T2" s="8" t="s">
        <v>39</v>
      </c>
      <c r="U2" s="7" t="s">
        <v>8</v>
      </c>
      <c r="V2" s="16" t="s">
        <v>9</v>
      </c>
      <c r="W2" s="17" t="s">
        <v>10</v>
      </c>
      <c r="X2" s="8" t="s">
        <v>11</v>
      </c>
      <c r="Y2" s="16" t="s">
        <v>12</v>
      </c>
      <c r="Z2" s="17" t="s">
        <v>13</v>
      </c>
    </row>
    <row r="3" spans="1:30" ht="16.2" customHeight="1" x14ac:dyDescent="0.3">
      <c r="A3" s="12" t="s">
        <v>14</v>
      </c>
      <c r="B3" s="13">
        <v>1</v>
      </c>
      <c r="C3" s="13"/>
      <c r="D3" s="13"/>
      <c r="E3" s="13"/>
      <c r="F3" s="13"/>
      <c r="G3" s="13"/>
      <c r="H3" s="13">
        <v>1</v>
      </c>
      <c r="I3" s="13"/>
      <c r="J3" s="13"/>
      <c r="K3" s="13"/>
      <c r="L3" s="13"/>
      <c r="M3" s="18">
        <v>1</v>
      </c>
      <c r="N3" s="13">
        <v>1</v>
      </c>
      <c r="O3" s="13">
        <v>2</v>
      </c>
      <c r="P3" s="13">
        <f>SUM(B3:O3)</f>
        <v>6</v>
      </c>
      <c r="Q3" s="13">
        <v>6</v>
      </c>
      <c r="R3" s="21">
        <v>620.36</v>
      </c>
      <c r="S3" s="22">
        <v>19.8</v>
      </c>
      <c r="T3" s="21">
        <v>80</v>
      </c>
      <c r="U3" s="21"/>
      <c r="V3" s="21">
        <v>231.12</v>
      </c>
      <c r="W3" s="22">
        <v>19.8</v>
      </c>
      <c r="X3" s="23">
        <v>0</v>
      </c>
      <c r="Y3" s="21"/>
      <c r="Z3" s="32">
        <f t="shared" ref="Z3:Z11" si="0">SUM(R3+S3+T3+U3+V3-W3-X3+Y3)</f>
        <v>931.48</v>
      </c>
      <c r="AB3"/>
      <c r="AC3"/>
      <c r="AD3"/>
    </row>
    <row r="4" spans="1:30" ht="14.4" x14ac:dyDescent="0.3">
      <c r="A4" s="14" t="s">
        <v>15</v>
      </c>
      <c r="B4" s="11"/>
      <c r="C4" s="11"/>
      <c r="D4" s="11"/>
      <c r="E4" s="11">
        <v>1</v>
      </c>
      <c r="F4" s="11">
        <v>1</v>
      </c>
      <c r="G4" s="11"/>
      <c r="H4" s="11"/>
      <c r="I4" s="11"/>
      <c r="J4" s="11">
        <v>1</v>
      </c>
      <c r="K4" s="11"/>
      <c r="L4" s="11"/>
      <c r="M4" s="11">
        <v>1</v>
      </c>
      <c r="N4" s="11">
        <v>1</v>
      </c>
      <c r="O4" s="11">
        <v>2</v>
      </c>
      <c r="P4" s="11">
        <f t="shared" ref="P4:P42" si="1">SUM(B4:O4)</f>
        <v>7</v>
      </c>
      <c r="Q4" s="11">
        <v>7</v>
      </c>
      <c r="R4" s="24">
        <v>421.31</v>
      </c>
      <c r="S4" s="25">
        <v>110.09</v>
      </c>
      <c r="T4" s="24">
        <v>80</v>
      </c>
      <c r="U4" s="24"/>
      <c r="V4" s="24">
        <v>0</v>
      </c>
      <c r="W4" s="25">
        <v>110.09</v>
      </c>
      <c r="X4" s="26">
        <v>143.97999999999999</v>
      </c>
      <c r="Y4" s="24"/>
      <c r="Z4" s="4">
        <f t="shared" si="0"/>
        <v>357.32999999999993</v>
      </c>
      <c r="AB4"/>
      <c r="AC4"/>
      <c r="AD4"/>
    </row>
    <row r="5" spans="1:30" ht="14.4" x14ac:dyDescent="0.3">
      <c r="A5" s="14" t="s">
        <v>43</v>
      </c>
      <c r="B5" s="11"/>
      <c r="C5" s="11"/>
      <c r="D5" s="11"/>
      <c r="E5" s="11">
        <v>1</v>
      </c>
      <c r="F5" s="11"/>
      <c r="G5" s="11"/>
      <c r="H5" s="11"/>
      <c r="I5" s="11"/>
      <c r="J5" s="11"/>
      <c r="K5" s="11"/>
      <c r="L5" s="11"/>
      <c r="M5" s="11">
        <v>1</v>
      </c>
      <c r="N5" s="11">
        <v>1</v>
      </c>
      <c r="O5" s="11">
        <v>2</v>
      </c>
      <c r="P5" s="11">
        <f t="shared" si="1"/>
        <v>5</v>
      </c>
      <c r="Q5" s="11">
        <v>5</v>
      </c>
      <c r="R5" s="24">
        <v>421.31</v>
      </c>
      <c r="S5" s="25">
        <v>11.69</v>
      </c>
      <c r="T5" s="24">
        <v>80</v>
      </c>
      <c r="U5" s="24"/>
      <c r="V5" s="24">
        <v>0</v>
      </c>
      <c r="W5" s="25">
        <v>11.69</v>
      </c>
      <c r="X5" s="26">
        <v>0</v>
      </c>
      <c r="Y5" s="24"/>
      <c r="Z5" s="4">
        <f t="shared" si="0"/>
        <v>501.31</v>
      </c>
      <c r="AB5"/>
      <c r="AC5"/>
      <c r="AD5"/>
    </row>
    <row r="6" spans="1:30" ht="14.4" x14ac:dyDescent="0.3">
      <c r="A6" s="14" t="s">
        <v>44</v>
      </c>
      <c r="B6" s="11"/>
      <c r="C6" s="11"/>
      <c r="D6" s="11"/>
      <c r="E6" s="11"/>
      <c r="F6" s="11">
        <v>1</v>
      </c>
      <c r="G6" s="11">
        <v>0</v>
      </c>
      <c r="H6" s="11"/>
      <c r="I6" s="11"/>
      <c r="J6" s="11">
        <v>1</v>
      </c>
      <c r="K6" s="11"/>
      <c r="L6" s="11"/>
      <c r="M6" s="11">
        <v>1</v>
      </c>
      <c r="N6" s="11">
        <v>1</v>
      </c>
      <c r="O6" s="11">
        <v>2</v>
      </c>
      <c r="P6" s="11">
        <f t="shared" si="1"/>
        <v>6</v>
      </c>
      <c r="Q6" s="11">
        <v>5</v>
      </c>
      <c r="R6" s="24">
        <v>421.31</v>
      </c>
      <c r="S6" s="25">
        <v>11.69</v>
      </c>
      <c r="T6" s="24">
        <v>80</v>
      </c>
      <c r="U6" s="24"/>
      <c r="V6" s="24">
        <v>1377.3</v>
      </c>
      <c r="W6" s="25">
        <v>11.69</v>
      </c>
      <c r="X6" s="26">
        <v>0</v>
      </c>
      <c r="Y6" s="24"/>
      <c r="Z6" s="4">
        <f t="shared" si="0"/>
        <v>1878.61</v>
      </c>
      <c r="AB6"/>
      <c r="AC6"/>
      <c r="AD6"/>
    </row>
    <row r="7" spans="1:30" ht="14.4" x14ac:dyDescent="0.3">
      <c r="A7" s="14" t="s">
        <v>64</v>
      </c>
      <c r="B7" s="11"/>
      <c r="C7" s="11"/>
      <c r="D7" s="11"/>
      <c r="E7" s="11"/>
      <c r="F7" s="11"/>
      <c r="G7" s="11">
        <v>1</v>
      </c>
      <c r="H7" s="11"/>
      <c r="I7" s="11"/>
      <c r="J7" s="11"/>
      <c r="K7" s="11"/>
      <c r="L7" s="11"/>
      <c r="M7" s="11">
        <v>1</v>
      </c>
      <c r="N7" s="11">
        <v>1</v>
      </c>
      <c r="O7" s="11">
        <v>2</v>
      </c>
      <c r="P7" s="11">
        <f t="shared" si="1"/>
        <v>5</v>
      </c>
      <c r="Q7" s="11">
        <v>5</v>
      </c>
      <c r="R7" s="24">
        <v>421.31</v>
      </c>
      <c r="S7" s="25">
        <v>19.07</v>
      </c>
      <c r="T7" s="24">
        <v>80</v>
      </c>
      <c r="U7" s="24"/>
      <c r="V7" s="24">
        <v>0</v>
      </c>
      <c r="W7" s="25">
        <v>19.07</v>
      </c>
      <c r="X7" s="26">
        <v>0</v>
      </c>
      <c r="Y7" s="24"/>
      <c r="Z7" s="4">
        <f t="shared" si="0"/>
        <v>501.31</v>
      </c>
      <c r="AB7"/>
      <c r="AC7"/>
      <c r="AD7"/>
    </row>
    <row r="8" spans="1:30" ht="14.4" x14ac:dyDescent="0.3">
      <c r="A8" s="14" t="s">
        <v>16</v>
      </c>
      <c r="B8" s="11">
        <v>1</v>
      </c>
      <c r="C8" s="11"/>
      <c r="D8" s="11"/>
      <c r="E8" s="11"/>
      <c r="F8" s="11"/>
      <c r="G8" s="11">
        <v>1</v>
      </c>
      <c r="H8" s="11"/>
      <c r="I8" s="11"/>
      <c r="J8" s="11"/>
      <c r="K8" s="11"/>
      <c r="L8" s="11"/>
      <c r="M8" s="11">
        <v>1</v>
      </c>
      <c r="N8" s="11">
        <v>1</v>
      </c>
      <c r="O8" s="11">
        <v>2</v>
      </c>
      <c r="P8" s="11">
        <f t="shared" si="1"/>
        <v>6</v>
      </c>
      <c r="Q8" s="11">
        <v>6</v>
      </c>
      <c r="R8" s="24">
        <v>421.31</v>
      </c>
      <c r="S8" s="25">
        <v>229.7</v>
      </c>
      <c r="T8" s="24">
        <v>80</v>
      </c>
      <c r="U8" s="24"/>
      <c r="V8" s="24">
        <v>0</v>
      </c>
      <c r="W8" s="25">
        <v>11.69</v>
      </c>
      <c r="X8" s="26">
        <v>216.78</v>
      </c>
      <c r="Y8" s="24"/>
      <c r="Z8" s="4">
        <f t="shared" si="0"/>
        <v>502.53999999999996</v>
      </c>
      <c r="AB8"/>
      <c r="AC8"/>
      <c r="AD8"/>
    </row>
    <row r="9" spans="1:30" ht="14.4" x14ac:dyDescent="0.3">
      <c r="A9" s="14" t="s">
        <v>45</v>
      </c>
      <c r="B9" s="11">
        <v>0</v>
      </c>
      <c r="C9" s="11"/>
      <c r="D9" s="11"/>
      <c r="E9" s="11"/>
      <c r="F9" s="11">
        <v>1</v>
      </c>
      <c r="G9" s="11"/>
      <c r="H9" s="11"/>
      <c r="I9" s="11"/>
      <c r="J9" s="11"/>
      <c r="K9" s="11"/>
      <c r="L9" s="11"/>
      <c r="M9" s="11">
        <v>1</v>
      </c>
      <c r="N9" s="11">
        <v>1</v>
      </c>
      <c r="O9" s="11">
        <v>2</v>
      </c>
      <c r="P9" s="11">
        <v>6</v>
      </c>
      <c r="Q9" s="11">
        <v>5</v>
      </c>
      <c r="R9" s="24">
        <v>421.31</v>
      </c>
      <c r="S9" s="25">
        <v>88.67</v>
      </c>
      <c r="T9" s="24">
        <v>80</v>
      </c>
      <c r="U9" s="24"/>
      <c r="V9" s="24">
        <v>0</v>
      </c>
      <c r="W9" s="25">
        <v>15.87</v>
      </c>
      <c r="X9" s="26">
        <v>216.78</v>
      </c>
      <c r="Y9" s="24"/>
      <c r="Z9" s="4">
        <f t="shared" si="0"/>
        <v>357.33000000000004</v>
      </c>
      <c r="AB9"/>
      <c r="AC9"/>
      <c r="AD9"/>
    </row>
    <row r="10" spans="1:30" ht="14.4" x14ac:dyDescent="0.3">
      <c r="A10" s="14" t="s">
        <v>46</v>
      </c>
      <c r="B10" s="11">
        <v>1</v>
      </c>
      <c r="C10" s="11"/>
      <c r="D10" s="11"/>
      <c r="E10" s="11"/>
      <c r="F10" s="11"/>
      <c r="G10" s="11"/>
      <c r="H10" s="11"/>
      <c r="I10" s="11"/>
      <c r="J10" s="11">
        <v>0</v>
      </c>
      <c r="K10" s="11"/>
      <c r="L10" s="11"/>
      <c r="M10" s="11">
        <v>1</v>
      </c>
      <c r="N10" s="11">
        <v>1</v>
      </c>
      <c r="O10" s="11">
        <v>2</v>
      </c>
      <c r="P10" s="11">
        <v>6</v>
      </c>
      <c r="Q10" s="11">
        <v>5</v>
      </c>
      <c r="R10" s="24">
        <v>421.31</v>
      </c>
      <c r="S10" s="25">
        <v>11.69</v>
      </c>
      <c r="T10" s="24">
        <v>80</v>
      </c>
      <c r="U10" s="24"/>
      <c r="V10" s="24">
        <v>0</v>
      </c>
      <c r="W10" s="25">
        <v>11.69</v>
      </c>
      <c r="X10" s="26">
        <v>0</v>
      </c>
      <c r="Y10" s="24"/>
      <c r="Z10" s="4">
        <f t="shared" si="0"/>
        <v>501.31</v>
      </c>
      <c r="AB10"/>
      <c r="AC10"/>
      <c r="AD10"/>
    </row>
    <row r="11" spans="1:30" ht="14.4" x14ac:dyDescent="0.3">
      <c r="A11" s="14" t="s">
        <v>40</v>
      </c>
      <c r="B11" s="11"/>
      <c r="C11" s="11"/>
      <c r="D11" s="11"/>
      <c r="E11" s="11">
        <v>1</v>
      </c>
      <c r="F11" s="11">
        <v>1</v>
      </c>
      <c r="G11" s="11"/>
      <c r="H11" s="11"/>
      <c r="I11" s="11"/>
      <c r="J11" s="11">
        <v>0</v>
      </c>
      <c r="K11" s="11"/>
      <c r="L11" s="11"/>
      <c r="M11" s="11">
        <v>1</v>
      </c>
      <c r="N11" s="11">
        <v>1</v>
      </c>
      <c r="O11" s="11">
        <v>1</v>
      </c>
      <c r="P11" s="11">
        <v>7</v>
      </c>
      <c r="Q11" s="11">
        <v>5</v>
      </c>
      <c r="R11" s="24">
        <v>362.33</v>
      </c>
      <c r="S11" s="25">
        <v>11.69</v>
      </c>
      <c r="T11" s="24">
        <v>80</v>
      </c>
      <c r="U11" s="24"/>
      <c r="V11" s="24">
        <v>0</v>
      </c>
      <c r="W11" s="25">
        <v>11.69</v>
      </c>
      <c r="X11" s="26">
        <v>0</v>
      </c>
      <c r="Y11" s="24"/>
      <c r="Z11" s="4">
        <f t="shared" si="0"/>
        <v>442.33</v>
      </c>
      <c r="AB11"/>
      <c r="AC11"/>
      <c r="AD11"/>
    </row>
    <row r="12" spans="1:30" ht="14.4" x14ac:dyDescent="0.3">
      <c r="A12" s="14" t="s">
        <v>17</v>
      </c>
      <c r="B12" s="11"/>
      <c r="C12" s="11"/>
      <c r="D12" s="11"/>
      <c r="E12" s="11"/>
      <c r="F12" s="11"/>
      <c r="G12" s="11"/>
      <c r="H12" s="11">
        <v>1</v>
      </c>
      <c r="I12" s="11">
        <v>1</v>
      </c>
      <c r="J12" s="11">
        <v>1</v>
      </c>
      <c r="K12" s="11"/>
      <c r="L12" s="11"/>
      <c r="M12" s="11">
        <v>1</v>
      </c>
      <c r="N12" s="11">
        <v>1</v>
      </c>
      <c r="O12" s="11">
        <v>2</v>
      </c>
      <c r="P12" s="11">
        <f t="shared" si="1"/>
        <v>7</v>
      </c>
      <c r="Q12" s="11">
        <v>7</v>
      </c>
      <c r="R12" s="24">
        <v>421.31</v>
      </c>
      <c r="S12" s="25">
        <v>84.49</v>
      </c>
      <c r="T12" s="24">
        <v>80</v>
      </c>
      <c r="U12" s="24"/>
      <c r="V12" s="24">
        <v>0</v>
      </c>
      <c r="W12" s="25">
        <v>11.69</v>
      </c>
      <c r="X12" s="26">
        <v>72.8</v>
      </c>
      <c r="Y12" s="24"/>
      <c r="Z12" s="4">
        <f>SUM(R12+S12+T12+U12+V12-W12-X12+Y12)</f>
        <v>501.30999999999989</v>
      </c>
      <c r="AB12"/>
      <c r="AC12"/>
      <c r="AD12"/>
    </row>
    <row r="13" spans="1:30" ht="14.4" x14ac:dyDescent="0.3">
      <c r="A13" s="14" t="s">
        <v>47</v>
      </c>
      <c r="B13" s="11"/>
      <c r="C13" s="11"/>
      <c r="D13" s="11"/>
      <c r="E13" s="11">
        <v>1</v>
      </c>
      <c r="F13" s="11"/>
      <c r="G13" s="11"/>
      <c r="H13" s="11">
        <v>0</v>
      </c>
      <c r="I13" s="11"/>
      <c r="J13" s="11">
        <v>1</v>
      </c>
      <c r="K13" s="11"/>
      <c r="L13" s="11"/>
      <c r="M13" s="11">
        <v>1</v>
      </c>
      <c r="N13" s="11">
        <v>1</v>
      </c>
      <c r="O13" s="11">
        <v>2</v>
      </c>
      <c r="P13" s="11">
        <v>7</v>
      </c>
      <c r="Q13" s="11">
        <v>6</v>
      </c>
      <c r="R13" s="24">
        <v>421.31</v>
      </c>
      <c r="S13" s="25">
        <v>11.69</v>
      </c>
      <c r="T13" s="24">
        <v>80</v>
      </c>
      <c r="U13" s="24"/>
      <c r="V13" s="24">
        <v>0</v>
      </c>
      <c r="W13" s="25">
        <v>11.69</v>
      </c>
      <c r="X13" s="26">
        <v>0</v>
      </c>
      <c r="Y13" s="24"/>
      <c r="Z13" s="4">
        <f t="shared" ref="Z13:Z42" si="2">SUM(R13+S13+T13+U13+V13-W13-X13+Y13)</f>
        <v>501.31</v>
      </c>
      <c r="AB13"/>
      <c r="AC13"/>
      <c r="AD13"/>
    </row>
    <row r="14" spans="1:30" ht="14.4" x14ac:dyDescent="0.3">
      <c r="A14" s="14" t="s">
        <v>63</v>
      </c>
      <c r="B14" s="11"/>
      <c r="C14" s="11"/>
      <c r="D14" s="11"/>
      <c r="E14" s="11"/>
      <c r="F14" s="11"/>
      <c r="G14" s="11"/>
      <c r="H14" s="11">
        <v>1</v>
      </c>
      <c r="I14" s="11"/>
      <c r="J14" s="11"/>
      <c r="K14" s="11"/>
      <c r="L14" s="11"/>
      <c r="M14" s="11">
        <v>1</v>
      </c>
      <c r="N14" s="11">
        <v>1</v>
      </c>
      <c r="O14" s="11">
        <v>2</v>
      </c>
      <c r="P14" s="11">
        <f t="shared" si="1"/>
        <v>5</v>
      </c>
      <c r="Q14" s="11">
        <v>5</v>
      </c>
      <c r="R14" s="24">
        <v>421.31</v>
      </c>
      <c r="S14" s="25">
        <v>84.49</v>
      </c>
      <c r="T14" s="24">
        <v>80</v>
      </c>
      <c r="U14" s="24"/>
      <c r="V14" s="24">
        <v>0</v>
      </c>
      <c r="W14" s="25">
        <v>11.69</v>
      </c>
      <c r="X14" s="26">
        <v>216.78</v>
      </c>
      <c r="Y14" s="24"/>
      <c r="Z14" s="4">
        <f t="shared" si="2"/>
        <v>357.32999999999993</v>
      </c>
      <c r="AB14"/>
      <c r="AC14"/>
      <c r="AD14"/>
    </row>
    <row r="15" spans="1:30" ht="14.4" x14ac:dyDescent="0.3">
      <c r="A15" s="14" t="s">
        <v>48</v>
      </c>
      <c r="B15" s="11">
        <v>1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>
        <v>1</v>
      </c>
      <c r="N15" s="11">
        <v>1</v>
      </c>
      <c r="O15" s="11">
        <v>2</v>
      </c>
      <c r="P15" s="11">
        <f t="shared" si="1"/>
        <v>5</v>
      </c>
      <c r="Q15" s="11">
        <v>5</v>
      </c>
      <c r="R15" s="24">
        <v>421.31</v>
      </c>
      <c r="S15" s="25">
        <v>11.69</v>
      </c>
      <c r="T15" s="24">
        <v>80</v>
      </c>
      <c r="U15" s="24"/>
      <c r="V15" s="24">
        <v>1661.61</v>
      </c>
      <c r="W15" s="25">
        <v>11.69</v>
      </c>
      <c r="X15" s="26">
        <v>0</v>
      </c>
      <c r="Y15" s="24"/>
      <c r="Z15" s="4">
        <f t="shared" si="2"/>
        <v>2162.9199999999996</v>
      </c>
      <c r="AB15"/>
      <c r="AC15"/>
      <c r="AD15"/>
    </row>
    <row r="16" spans="1:30" ht="14.4" x14ac:dyDescent="0.3">
      <c r="A16" s="14" t="s">
        <v>18</v>
      </c>
      <c r="B16" s="11"/>
      <c r="C16" s="11"/>
      <c r="D16" s="11"/>
      <c r="E16" s="11"/>
      <c r="F16" s="11"/>
      <c r="G16" s="11">
        <v>1</v>
      </c>
      <c r="H16" s="11">
        <v>0</v>
      </c>
      <c r="I16" s="11"/>
      <c r="J16" s="11">
        <v>1</v>
      </c>
      <c r="K16" s="11"/>
      <c r="L16" s="11"/>
      <c r="M16" s="11">
        <v>1</v>
      </c>
      <c r="N16" s="11">
        <v>1</v>
      </c>
      <c r="O16" s="11">
        <v>2</v>
      </c>
      <c r="P16" s="11">
        <v>7</v>
      </c>
      <c r="Q16" s="11">
        <v>6</v>
      </c>
      <c r="R16" s="24">
        <v>421.31</v>
      </c>
      <c r="S16" s="25">
        <v>19.07</v>
      </c>
      <c r="T16" s="24">
        <v>80</v>
      </c>
      <c r="U16" s="24"/>
      <c r="V16" s="24">
        <v>0</v>
      </c>
      <c r="W16" s="25">
        <v>19.07</v>
      </c>
      <c r="X16" s="26">
        <v>0</v>
      </c>
      <c r="Y16" s="24"/>
      <c r="Z16" s="4">
        <f t="shared" si="2"/>
        <v>501.31</v>
      </c>
      <c r="AB16"/>
      <c r="AC16"/>
      <c r="AD16"/>
    </row>
    <row r="17" spans="1:30" ht="14.4" x14ac:dyDescent="0.3">
      <c r="A17" s="14" t="s">
        <v>19</v>
      </c>
      <c r="B17" s="11">
        <v>1</v>
      </c>
      <c r="C17" s="11"/>
      <c r="D17" s="11"/>
      <c r="E17" s="11"/>
      <c r="F17" s="11"/>
      <c r="G17" s="11"/>
      <c r="H17" s="11">
        <v>1</v>
      </c>
      <c r="I17" s="11"/>
      <c r="J17" s="11">
        <v>1</v>
      </c>
      <c r="K17" s="11"/>
      <c r="L17" s="11"/>
      <c r="M17" s="11">
        <v>1</v>
      </c>
      <c r="N17" s="11">
        <v>1</v>
      </c>
      <c r="O17" s="11">
        <v>2</v>
      </c>
      <c r="P17" s="11">
        <f t="shared" si="1"/>
        <v>7</v>
      </c>
      <c r="Q17" s="11">
        <v>7</v>
      </c>
      <c r="R17" s="24">
        <v>421.31</v>
      </c>
      <c r="S17" s="25">
        <v>19.07</v>
      </c>
      <c r="T17" s="24">
        <v>80</v>
      </c>
      <c r="U17" s="24"/>
      <c r="V17" s="24">
        <v>0</v>
      </c>
      <c r="W17" s="25">
        <v>19.07</v>
      </c>
      <c r="X17" s="26">
        <v>0</v>
      </c>
      <c r="Y17" s="24"/>
      <c r="Z17" s="4">
        <f t="shared" si="2"/>
        <v>501.31</v>
      </c>
      <c r="AB17"/>
      <c r="AC17"/>
      <c r="AD17"/>
    </row>
    <row r="18" spans="1:30" ht="14.4" x14ac:dyDescent="0.3">
      <c r="A18" s="14" t="s">
        <v>20</v>
      </c>
      <c r="B18" s="11">
        <v>1</v>
      </c>
      <c r="C18" s="11"/>
      <c r="D18" s="11"/>
      <c r="E18" s="11"/>
      <c r="F18" s="11"/>
      <c r="G18" s="11"/>
      <c r="H18" s="11"/>
      <c r="I18" s="11">
        <v>1</v>
      </c>
      <c r="J18" s="11"/>
      <c r="K18" s="11"/>
      <c r="L18" s="11"/>
      <c r="M18" s="11">
        <v>1</v>
      </c>
      <c r="N18" s="11">
        <v>1</v>
      </c>
      <c r="O18" s="11">
        <v>2</v>
      </c>
      <c r="P18" s="11">
        <f t="shared" si="1"/>
        <v>6</v>
      </c>
      <c r="Q18" s="11">
        <v>6</v>
      </c>
      <c r="R18" s="24">
        <v>421.31</v>
      </c>
      <c r="S18" s="25">
        <v>91.87</v>
      </c>
      <c r="T18" s="24">
        <v>80</v>
      </c>
      <c r="U18" s="24"/>
      <c r="V18" s="24">
        <v>0</v>
      </c>
      <c r="W18" s="25">
        <v>19.07</v>
      </c>
      <c r="X18" s="26">
        <v>216.78</v>
      </c>
      <c r="Y18" s="24"/>
      <c r="Z18" s="4">
        <f t="shared" si="2"/>
        <v>357.33000000000004</v>
      </c>
      <c r="AB18"/>
      <c r="AC18"/>
      <c r="AD18"/>
    </row>
    <row r="19" spans="1:30" ht="14.4" x14ac:dyDescent="0.3">
      <c r="A19" s="14" t="s">
        <v>21</v>
      </c>
      <c r="B19" s="11">
        <v>1</v>
      </c>
      <c r="C19" s="11"/>
      <c r="D19" s="11"/>
      <c r="E19" s="11"/>
      <c r="F19" s="11">
        <v>1</v>
      </c>
      <c r="G19" s="11">
        <v>1</v>
      </c>
      <c r="H19" s="11"/>
      <c r="I19" s="11"/>
      <c r="J19" s="11">
        <v>1</v>
      </c>
      <c r="K19" s="11"/>
      <c r="L19" s="11"/>
      <c r="M19" s="11">
        <v>1</v>
      </c>
      <c r="N19" s="11">
        <v>1</v>
      </c>
      <c r="O19" s="11">
        <v>2</v>
      </c>
      <c r="P19" s="11">
        <f t="shared" si="1"/>
        <v>8</v>
      </c>
      <c r="Q19" s="11">
        <v>8</v>
      </c>
      <c r="R19" s="24">
        <v>421.31</v>
      </c>
      <c r="S19" s="25">
        <v>118.94</v>
      </c>
      <c r="T19" s="24">
        <v>80</v>
      </c>
      <c r="U19" s="24"/>
      <c r="V19" s="24">
        <v>0</v>
      </c>
      <c r="W19" s="25">
        <v>46.14</v>
      </c>
      <c r="X19" s="26">
        <v>72.8</v>
      </c>
      <c r="Y19" s="24"/>
      <c r="Z19" s="4">
        <f t="shared" si="2"/>
        <v>501.31</v>
      </c>
      <c r="AB19"/>
      <c r="AC19"/>
      <c r="AD19"/>
    </row>
    <row r="20" spans="1:30" ht="15" customHeight="1" x14ac:dyDescent="0.3">
      <c r="A20" s="14" t="s">
        <v>22</v>
      </c>
      <c r="B20" s="11"/>
      <c r="C20" s="11"/>
      <c r="D20" s="11"/>
      <c r="E20" s="11"/>
      <c r="F20" s="11"/>
      <c r="G20" s="11">
        <v>1</v>
      </c>
      <c r="H20" s="11"/>
      <c r="I20" s="11"/>
      <c r="J20" s="11">
        <v>1</v>
      </c>
      <c r="K20" s="11"/>
      <c r="L20" s="11"/>
      <c r="M20" s="11">
        <v>1</v>
      </c>
      <c r="N20" s="11">
        <v>1</v>
      </c>
      <c r="O20" s="11">
        <v>2</v>
      </c>
      <c r="P20" s="11">
        <f t="shared" si="1"/>
        <v>6</v>
      </c>
      <c r="Q20" s="11">
        <v>6</v>
      </c>
      <c r="R20" s="24">
        <v>421.31</v>
      </c>
      <c r="S20" s="25">
        <v>84.49</v>
      </c>
      <c r="T20" s="24">
        <v>80</v>
      </c>
      <c r="U20" s="24"/>
      <c r="V20" s="24">
        <v>0</v>
      </c>
      <c r="W20" s="25">
        <v>11.69</v>
      </c>
      <c r="X20" s="26">
        <v>216.78</v>
      </c>
      <c r="Y20" s="24"/>
      <c r="Z20" s="4">
        <f t="shared" si="2"/>
        <v>357.32999999999993</v>
      </c>
      <c r="AB20"/>
      <c r="AC20"/>
      <c r="AD20"/>
    </row>
    <row r="21" spans="1:30" ht="14.4" x14ac:dyDescent="0.3">
      <c r="A21" s="14" t="s">
        <v>23</v>
      </c>
      <c r="B21" s="11">
        <v>0</v>
      </c>
      <c r="C21" s="11"/>
      <c r="D21" s="11"/>
      <c r="E21" s="11"/>
      <c r="F21" s="11">
        <v>1</v>
      </c>
      <c r="G21" s="11">
        <v>0</v>
      </c>
      <c r="H21" s="11"/>
      <c r="I21" s="11"/>
      <c r="J21" s="11">
        <v>1</v>
      </c>
      <c r="K21" s="11"/>
      <c r="L21" s="11"/>
      <c r="M21" s="11">
        <v>1</v>
      </c>
      <c r="N21" s="11">
        <v>1</v>
      </c>
      <c r="O21" s="11">
        <v>2</v>
      </c>
      <c r="P21" s="11">
        <v>8</v>
      </c>
      <c r="Q21" s="11">
        <v>6</v>
      </c>
      <c r="R21" s="24">
        <v>421.31</v>
      </c>
      <c r="S21" s="25">
        <v>17.71</v>
      </c>
      <c r="T21" s="24">
        <v>80</v>
      </c>
      <c r="U21" s="24"/>
      <c r="V21" s="24">
        <v>0</v>
      </c>
      <c r="W21" s="25">
        <v>17.71</v>
      </c>
      <c r="X21" s="26">
        <v>143.97999999999999</v>
      </c>
      <c r="Y21" s="24"/>
      <c r="Z21" s="4">
        <f t="shared" si="2"/>
        <v>357.33000000000004</v>
      </c>
      <c r="AB21"/>
      <c r="AC21"/>
      <c r="AD21"/>
    </row>
    <row r="22" spans="1:30" ht="14.4" x14ac:dyDescent="0.3">
      <c r="A22" s="14" t="s">
        <v>24</v>
      </c>
      <c r="B22" s="11">
        <v>0</v>
      </c>
      <c r="C22" s="11"/>
      <c r="D22" s="11"/>
      <c r="E22" s="11"/>
      <c r="F22" s="11">
        <v>1</v>
      </c>
      <c r="G22" s="11">
        <v>1</v>
      </c>
      <c r="H22" s="11"/>
      <c r="I22" s="11"/>
      <c r="J22" s="11">
        <v>1</v>
      </c>
      <c r="K22" s="11"/>
      <c r="L22" s="11"/>
      <c r="M22" s="11">
        <v>1</v>
      </c>
      <c r="N22" s="11">
        <v>0</v>
      </c>
      <c r="O22" s="11">
        <v>2</v>
      </c>
      <c r="P22" s="11">
        <v>8</v>
      </c>
      <c r="Q22" s="11">
        <v>6</v>
      </c>
      <c r="R22" s="24">
        <v>421.31</v>
      </c>
      <c r="S22" s="25">
        <v>17.95</v>
      </c>
      <c r="T22" s="24">
        <v>80</v>
      </c>
      <c r="U22" s="24"/>
      <c r="V22" s="24">
        <v>0</v>
      </c>
      <c r="W22" s="25">
        <v>17.95</v>
      </c>
      <c r="X22" s="26">
        <v>0</v>
      </c>
      <c r="Y22" s="24"/>
      <c r="Z22" s="4">
        <f t="shared" si="2"/>
        <v>501.31</v>
      </c>
      <c r="AB22"/>
      <c r="AC22"/>
      <c r="AD22"/>
    </row>
    <row r="23" spans="1:30" ht="14.4" x14ac:dyDescent="0.3">
      <c r="A23" s="14" t="s">
        <v>49</v>
      </c>
      <c r="B23" s="11"/>
      <c r="C23" s="11"/>
      <c r="D23" s="11"/>
      <c r="E23" s="11"/>
      <c r="F23" s="11"/>
      <c r="G23" s="11">
        <v>1</v>
      </c>
      <c r="H23" s="11">
        <v>1</v>
      </c>
      <c r="I23" s="11"/>
      <c r="J23" s="11">
        <v>1</v>
      </c>
      <c r="K23" s="11"/>
      <c r="L23" s="11"/>
      <c r="M23" s="11">
        <v>1</v>
      </c>
      <c r="N23" s="11">
        <v>1</v>
      </c>
      <c r="O23" s="11">
        <v>2</v>
      </c>
      <c r="P23" s="11">
        <f t="shared" si="1"/>
        <v>7</v>
      </c>
      <c r="Q23" s="11">
        <v>7</v>
      </c>
      <c r="R23" s="24">
        <v>421.31</v>
      </c>
      <c r="S23" s="25">
        <v>11.69</v>
      </c>
      <c r="T23" s="24">
        <v>80</v>
      </c>
      <c r="U23" s="24"/>
      <c r="V23" s="24">
        <v>0</v>
      </c>
      <c r="W23" s="25">
        <v>11.69</v>
      </c>
      <c r="X23" s="26">
        <v>0</v>
      </c>
      <c r="Y23" s="24"/>
      <c r="Z23" s="4">
        <f t="shared" si="2"/>
        <v>501.31</v>
      </c>
      <c r="AB23"/>
      <c r="AC23"/>
      <c r="AD23"/>
    </row>
    <row r="24" spans="1:30" ht="14.4" x14ac:dyDescent="0.3">
      <c r="A24" s="14" t="s">
        <v>50</v>
      </c>
      <c r="B24" s="11">
        <v>0</v>
      </c>
      <c r="C24" s="11"/>
      <c r="D24" s="11"/>
      <c r="E24" s="11"/>
      <c r="F24" s="11">
        <v>0</v>
      </c>
      <c r="G24" s="11"/>
      <c r="H24" s="11"/>
      <c r="I24" s="11">
        <v>1</v>
      </c>
      <c r="J24" s="11">
        <v>0</v>
      </c>
      <c r="K24" s="11"/>
      <c r="L24" s="11"/>
      <c r="M24" s="11">
        <v>1</v>
      </c>
      <c r="N24" s="11">
        <v>1</v>
      </c>
      <c r="O24" s="11">
        <v>2</v>
      </c>
      <c r="P24" s="11">
        <v>8</v>
      </c>
      <c r="Q24" s="11">
        <v>5</v>
      </c>
      <c r="R24" s="24">
        <v>421.31</v>
      </c>
      <c r="S24" s="25">
        <v>84.49</v>
      </c>
      <c r="T24" s="24">
        <v>80</v>
      </c>
      <c r="U24" s="24"/>
      <c r="V24" s="24">
        <v>0</v>
      </c>
      <c r="W24" s="25">
        <v>11.69</v>
      </c>
      <c r="X24" s="26">
        <v>216.78</v>
      </c>
      <c r="Y24" s="24"/>
      <c r="Z24" s="4">
        <f t="shared" si="2"/>
        <v>357.32999999999993</v>
      </c>
      <c r="AB24"/>
      <c r="AC24"/>
      <c r="AD24"/>
    </row>
    <row r="25" spans="1:30" ht="14.4" x14ac:dyDescent="0.3">
      <c r="A25" s="14" t="s">
        <v>51</v>
      </c>
      <c r="B25" s="11">
        <v>1</v>
      </c>
      <c r="C25" s="11"/>
      <c r="D25" s="11"/>
      <c r="E25" s="11"/>
      <c r="F25" s="11"/>
      <c r="G25" s="11"/>
      <c r="H25" s="11">
        <v>1</v>
      </c>
      <c r="I25" s="11"/>
      <c r="J25" s="11">
        <v>1</v>
      </c>
      <c r="K25" s="11"/>
      <c r="L25" s="11"/>
      <c r="M25" s="11">
        <v>1</v>
      </c>
      <c r="N25" s="11">
        <v>1</v>
      </c>
      <c r="O25" s="11">
        <v>2</v>
      </c>
      <c r="P25" s="11">
        <f t="shared" si="1"/>
        <v>7</v>
      </c>
      <c r="Q25" s="11">
        <v>7</v>
      </c>
      <c r="R25" s="24">
        <v>421.31</v>
      </c>
      <c r="S25" s="25">
        <v>11.69</v>
      </c>
      <c r="T25" s="24">
        <v>80</v>
      </c>
      <c r="U25" s="24"/>
      <c r="V25" s="24">
        <v>0</v>
      </c>
      <c r="W25" s="25">
        <v>11.69</v>
      </c>
      <c r="X25" s="26">
        <v>0</v>
      </c>
      <c r="Y25" s="24"/>
      <c r="Z25" s="4">
        <f t="shared" si="2"/>
        <v>501.31</v>
      </c>
      <c r="AB25"/>
      <c r="AC25"/>
      <c r="AD25"/>
    </row>
    <row r="26" spans="1:30" ht="14.4" x14ac:dyDescent="0.3">
      <c r="A26" s="14" t="s">
        <v>25</v>
      </c>
      <c r="B26" s="11"/>
      <c r="C26" s="11"/>
      <c r="D26" s="11"/>
      <c r="E26" s="11">
        <v>1</v>
      </c>
      <c r="F26" s="11"/>
      <c r="G26" s="11"/>
      <c r="H26" s="11"/>
      <c r="I26" s="11">
        <v>1</v>
      </c>
      <c r="J26" s="11"/>
      <c r="K26" s="11"/>
      <c r="L26" s="11"/>
      <c r="M26" s="11">
        <v>1</v>
      </c>
      <c r="N26" s="11">
        <v>1</v>
      </c>
      <c r="O26" s="11">
        <v>2</v>
      </c>
      <c r="P26" s="11">
        <f t="shared" si="1"/>
        <v>6</v>
      </c>
      <c r="Q26" s="11">
        <v>6</v>
      </c>
      <c r="R26" s="24">
        <v>421.31</v>
      </c>
      <c r="S26" s="25">
        <v>84.49</v>
      </c>
      <c r="T26" s="24">
        <v>80</v>
      </c>
      <c r="U26" s="24"/>
      <c r="V26" s="24">
        <v>0</v>
      </c>
      <c r="W26" s="25">
        <v>11.69</v>
      </c>
      <c r="X26" s="26">
        <v>216.78</v>
      </c>
      <c r="Y26" s="24"/>
      <c r="Z26" s="4">
        <f t="shared" si="2"/>
        <v>357.32999999999993</v>
      </c>
      <c r="AB26"/>
      <c r="AC26"/>
      <c r="AD26"/>
    </row>
    <row r="27" spans="1:30" ht="14.4" x14ac:dyDescent="0.3">
      <c r="A27" s="14" t="s">
        <v>26</v>
      </c>
      <c r="B27" s="11">
        <v>1</v>
      </c>
      <c r="C27" s="11"/>
      <c r="D27" s="11"/>
      <c r="E27" s="11"/>
      <c r="F27" s="11"/>
      <c r="G27" s="11"/>
      <c r="H27" s="11">
        <v>1</v>
      </c>
      <c r="I27" s="11"/>
      <c r="J27" s="11"/>
      <c r="K27" s="11"/>
      <c r="L27" s="11"/>
      <c r="M27" s="11">
        <v>1</v>
      </c>
      <c r="N27" s="11">
        <v>1</v>
      </c>
      <c r="O27" s="11">
        <v>2</v>
      </c>
      <c r="P27" s="11">
        <f t="shared" si="1"/>
        <v>6</v>
      </c>
      <c r="Q27" s="11">
        <v>6</v>
      </c>
      <c r="R27" s="24">
        <v>421.31</v>
      </c>
      <c r="S27" s="25">
        <v>19.07</v>
      </c>
      <c r="T27" s="24">
        <v>80</v>
      </c>
      <c r="U27" s="24"/>
      <c r="V27" s="24">
        <v>0</v>
      </c>
      <c r="W27" s="25">
        <v>19.07</v>
      </c>
      <c r="X27" s="26">
        <v>0</v>
      </c>
      <c r="Y27" s="24"/>
      <c r="Z27" s="4">
        <f t="shared" si="2"/>
        <v>501.31</v>
      </c>
      <c r="AB27"/>
      <c r="AC27"/>
      <c r="AD27"/>
    </row>
    <row r="28" spans="1:30" ht="14.4" x14ac:dyDescent="0.3">
      <c r="A28" s="14" t="s">
        <v>27</v>
      </c>
      <c r="B28" s="11"/>
      <c r="C28" s="11"/>
      <c r="D28" s="11"/>
      <c r="E28" s="11">
        <v>1</v>
      </c>
      <c r="F28" s="11"/>
      <c r="G28" s="11"/>
      <c r="H28" s="11">
        <v>1</v>
      </c>
      <c r="I28" s="11"/>
      <c r="J28" s="11"/>
      <c r="K28" s="11"/>
      <c r="L28" s="11"/>
      <c r="M28" s="11">
        <v>1</v>
      </c>
      <c r="N28" s="11">
        <v>1</v>
      </c>
      <c r="O28" s="11">
        <v>2</v>
      </c>
      <c r="P28" s="11">
        <f t="shared" si="1"/>
        <v>6</v>
      </c>
      <c r="Q28" s="11">
        <v>6</v>
      </c>
      <c r="R28" s="24">
        <v>421.31</v>
      </c>
      <c r="S28" s="25">
        <v>13.03</v>
      </c>
      <c r="T28" s="24">
        <v>80</v>
      </c>
      <c r="U28" s="24"/>
      <c r="V28" s="24">
        <v>0</v>
      </c>
      <c r="W28" s="25">
        <v>13.03</v>
      </c>
      <c r="X28" s="26">
        <v>0</v>
      </c>
      <c r="Y28" s="24"/>
      <c r="Z28" s="4">
        <f t="shared" si="2"/>
        <v>501.30999999999995</v>
      </c>
      <c r="AB28"/>
      <c r="AC28"/>
      <c r="AD28"/>
    </row>
    <row r="29" spans="1:30" ht="14.4" x14ac:dyDescent="0.3">
      <c r="A29" s="14" t="s">
        <v>28</v>
      </c>
      <c r="B29" s="11">
        <v>1</v>
      </c>
      <c r="C29" s="11"/>
      <c r="D29" s="11"/>
      <c r="E29" s="11">
        <v>1</v>
      </c>
      <c r="F29" s="11"/>
      <c r="G29" s="11">
        <v>1</v>
      </c>
      <c r="H29" s="11"/>
      <c r="I29" s="11">
        <v>1</v>
      </c>
      <c r="J29" s="11"/>
      <c r="K29" s="11"/>
      <c r="L29" s="11"/>
      <c r="M29" s="11">
        <v>1</v>
      </c>
      <c r="N29" s="11">
        <v>1</v>
      </c>
      <c r="O29" s="11">
        <v>2</v>
      </c>
      <c r="P29" s="11">
        <f t="shared" si="1"/>
        <v>8</v>
      </c>
      <c r="Q29" s="11">
        <v>8</v>
      </c>
      <c r="R29" s="24">
        <v>421.31</v>
      </c>
      <c r="S29" s="25">
        <v>88.67</v>
      </c>
      <c r="T29" s="24">
        <v>80</v>
      </c>
      <c r="U29" s="24"/>
      <c r="V29" s="24">
        <v>0</v>
      </c>
      <c r="W29" s="25">
        <v>15.87</v>
      </c>
      <c r="X29" s="26">
        <v>72.8</v>
      </c>
      <c r="Y29" s="24"/>
      <c r="Z29" s="4">
        <f t="shared" si="2"/>
        <v>501.31</v>
      </c>
      <c r="AB29"/>
      <c r="AC29"/>
      <c r="AD29"/>
    </row>
    <row r="30" spans="1:30" ht="14.4" x14ac:dyDescent="0.3">
      <c r="A30" s="14" t="s">
        <v>29</v>
      </c>
      <c r="B30" s="11">
        <v>1</v>
      </c>
      <c r="C30" s="11"/>
      <c r="D30" s="11"/>
      <c r="E30" s="11">
        <v>1</v>
      </c>
      <c r="F30" s="11"/>
      <c r="G30" s="11"/>
      <c r="H30" s="11"/>
      <c r="I30" s="11"/>
      <c r="J30" s="11"/>
      <c r="K30" s="11"/>
      <c r="L30" s="11"/>
      <c r="M30" s="11">
        <v>1</v>
      </c>
      <c r="N30" s="11">
        <v>1</v>
      </c>
      <c r="O30" s="11">
        <v>2</v>
      </c>
      <c r="P30" s="11">
        <f t="shared" si="1"/>
        <v>6</v>
      </c>
      <c r="Q30" s="11">
        <v>6</v>
      </c>
      <c r="R30" s="24">
        <v>421.31</v>
      </c>
      <c r="S30" s="25">
        <v>91.87</v>
      </c>
      <c r="T30" s="24">
        <v>80</v>
      </c>
      <c r="U30" s="24"/>
      <c r="V30" s="24">
        <v>0</v>
      </c>
      <c r="W30" s="25">
        <v>19.07</v>
      </c>
      <c r="X30" s="26">
        <v>72.8</v>
      </c>
      <c r="Y30" s="24"/>
      <c r="Z30" s="4">
        <f t="shared" si="2"/>
        <v>501.31</v>
      </c>
      <c r="AB30"/>
      <c r="AC30"/>
      <c r="AD30"/>
    </row>
    <row r="31" spans="1:30" ht="14.4" x14ac:dyDescent="0.3">
      <c r="A31" s="14" t="s">
        <v>30</v>
      </c>
      <c r="B31" s="11"/>
      <c r="C31" s="11"/>
      <c r="D31" s="11"/>
      <c r="E31" s="11"/>
      <c r="F31" s="11"/>
      <c r="G31" s="11">
        <v>1</v>
      </c>
      <c r="H31" s="11"/>
      <c r="I31" s="11">
        <v>0</v>
      </c>
      <c r="J31" s="11"/>
      <c r="K31" s="11"/>
      <c r="L31" s="11"/>
      <c r="M31" s="11">
        <v>1</v>
      </c>
      <c r="N31" s="11">
        <v>1</v>
      </c>
      <c r="O31" s="11">
        <v>2</v>
      </c>
      <c r="P31" s="11">
        <v>6</v>
      </c>
      <c r="Q31" s="11">
        <v>5</v>
      </c>
      <c r="R31" s="24">
        <v>421.31</v>
      </c>
      <c r="S31" s="25">
        <v>3689.07</v>
      </c>
      <c r="T31" s="24">
        <v>80</v>
      </c>
      <c r="U31" s="24"/>
      <c r="V31" s="24">
        <v>516.24</v>
      </c>
      <c r="W31" s="25">
        <v>11.69</v>
      </c>
      <c r="X31" s="26">
        <v>216.78</v>
      </c>
      <c r="Y31" s="24"/>
      <c r="Z31" s="4">
        <f t="shared" si="2"/>
        <v>4478.1500000000005</v>
      </c>
      <c r="AB31"/>
      <c r="AC31"/>
      <c r="AD31"/>
    </row>
    <row r="32" spans="1:30" ht="14.4" x14ac:dyDescent="0.3">
      <c r="A32" s="14" t="s">
        <v>31</v>
      </c>
      <c r="B32" s="11">
        <v>1</v>
      </c>
      <c r="C32" s="11"/>
      <c r="D32" s="11"/>
      <c r="E32" s="11"/>
      <c r="F32" s="11"/>
      <c r="G32" s="11"/>
      <c r="H32" s="11">
        <v>1</v>
      </c>
      <c r="I32" s="11">
        <v>1</v>
      </c>
      <c r="J32" s="11">
        <v>0</v>
      </c>
      <c r="K32" s="11"/>
      <c r="L32" s="11"/>
      <c r="M32" s="11">
        <v>1</v>
      </c>
      <c r="N32" s="11">
        <v>1</v>
      </c>
      <c r="O32" s="11">
        <v>2</v>
      </c>
      <c r="P32" s="11">
        <v>8</v>
      </c>
      <c r="Q32" s="11">
        <v>7</v>
      </c>
      <c r="R32" s="24">
        <v>421.31</v>
      </c>
      <c r="S32" s="25">
        <v>11.69</v>
      </c>
      <c r="T32" s="24">
        <v>80</v>
      </c>
      <c r="U32" s="24"/>
      <c r="V32" s="24">
        <v>0</v>
      </c>
      <c r="W32" s="25">
        <v>11.69</v>
      </c>
      <c r="X32" s="26">
        <v>0</v>
      </c>
      <c r="Y32" s="24"/>
      <c r="Z32" s="4">
        <f t="shared" si="2"/>
        <v>501.31</v>
      </c>
      <c r="AB32"/>
      <c r="AC32"/>
      <c r="AD32"/>
    </row>
    <row r="33" spans="1:30" ht="14.4" x14ac:dyDescent="0.3">
      <c r="A33" s="14" t="s">
        <v>32</v>
      </c>
      <c r="B33" s="11">
        <v>1</v>
      </c>
      <c r="C33" s="11"/>
      <c r="D33" s="11"/>
      <c r="E33" s="11"/>
      <c r="F33" s="11"/>
      <c r="G33" s="11"/>
      <c r="H33" s="11"/>
      <c r="I33" s="11">
        <v>1</v>
      </c>
      <c r="J33" s="11">
        <v>0</v>
      </c>
      <c r="K33" s="11"/>
      <c r="L33" s="11"/>
      <c r="M33" s="11">
        <v>1</v>
      </c>
      <c r="N33" s="11">
        <v>1</v>
      </c>
      <c r="O33" s="11">
        <v>2</v>
      </c>
      <c r="P33" s="11">
        <v>7</v>
      </c>
      <c r="Q33" s="11">
        <v>6</v>
      </c>
      <c r="R33" s="24">
        <v>455.01</v>
      </c>
      <c r="S33" s="25">
        <v>15.87</v>
      </c>
      <c r="T33" s="24">
        <v>80</v>
      </c>
      <c r="U33" s="24"/>
      <c r="V33" s="24">
        <v>0</v>
      </c>
      <c r="W33" s="25">
        <v>15.87</v>
      </c>
      <c r="X33" s="26">
        <v>0</v>
      </c>
      <c r="Y33" s="24"/>
      <c r="Z33" s="4">
        <f t="shared" si="2"/>
        <v>535.01</v>
      </c>
      <c r="AB33"/>
      <c r="AC33"/>
      <c r="AD33"/>
    </row>
    <row r="34" spans="1:30" ht="14.4" x14ac:dyDescent="0.3">
      <c r="A34" s="14" t="s">
        <v>53</v>
      </c>
      <c r="B34" s="11">
        <v>1</v>
      </c>
      <c r="C34" s="11"/>
      <c r="D34" s="11"/>
      <c r="E34" s="11"/>
      <c r="F34" s="11"/>
      <c r="G34" s="11"/>
      <c r="H34" s="11"/>
      <c r="I34" s="11">
        <v>1</v>
      </c>
      <c r="J34" s="11"/>
      <c r="K34" s="11"/>
      <c r="L34" s="11"/>
      <c r="M34" s="11">
        <v>1</v>
      </c>
      <c r="N34" s="11">
        <v>1</v>
      </c>
      <c r="O34" s="11">
        <v>1</v>
      </c>
      <c r="P34" s="11">
        <v>6</v>
      </c>
      <c r="Q34" s="11">
        <v>5</v>
      </c>
      <c r="R34" s="24">
        <v>421.31</v>
      </c>
      <c r="S34" s="25">
        <v>19.07</v>
      </c>
      <c r="T34" s="24">
        <v>80</v>
      </c>
      <c r="U34" s="24"/>
      <c r="V34" s="24">
        <v>0</v>
      </c>
      <c r="W34" s="25">
        <v>19.07</v>
      </c>
      <c r="X34" s="26">
        <v>143.97999999999999</v>
      </c>
      <c r="Y34" s="24"/>
      <c r="Z34" s="4">
        <f t="shared" si="2"/>
        <v>357.33000000000004</v>
      </c>
      <c r="AB34"/>
      <c r="AC34"/>
      <c r="AD34"/>
    </row>
    <row r="35" spans="1:30" ht="14.4" x14ac:dyDescent="0.3">
      <c r="A35" s="14" t="s">
        <v>33</v>
      </c>
      <c r="B35" s="11">
        <v>0</v>
      </c>
      <c r="C35" s="11"/>
      <c r="D35" s="11"/>
      <c r="E35" s="11"/>
      <c r="F35" s="11"/>
      <c r="G35" s="11">
        <v>1</v>
      </c>
      <c r="H35" s="11"/>
      <c r="I35" s="11"/>
      <c r="J35" s="11">
        <v>1</v>
      </c>
      <c r="K35" s="11"/>
      <c r="L35" s="11"/>
      <c r="M35" s="11">
        <v>1</v>
      </c>
      <c r="N35" s="11">
        <v>1</v>
      </c>
      <c r="O35" s="11">
        <v>2</v>
      </c>
      <c r="P35" s="11">
        <v>7</v>
      </c>
      <c r="Q35" s="11">
        <v>6</v>
      </c>
      <c r="R35" s="24">
        <v>421.31</v>
      </c>
      <c r="S35" s="25">
        <v>15.87</v>
      </c>
      <c r="T35" s="24">
        <v>80</v>
      </c>
      <c r="U35" s="24"/>
      <c r="V35" s="24">
        <v>0</v>
      </c>
      <c r="W35" s="25">
        <v>15.87</v>
      </c>
      <c r="X35" s="26">
        <v>0</v>
      </c>
      <c r="Y35" s="24"/>
      <c r="Z35" s="4">
        <f t="shared" si="2"/>
        <v>501.31000000000006</v>
      </c>
      <c r="AB35"/>
      <c r="AC35"/>
      <c r="AD35"/>
    </row>
    <row r="36" spans="1:30" ht="14.4" x14ac:dyDescent="0.3">
      <c r="A36" s="14" t="s">
        <v>34</v>
      </c>
      <c r="B36" s="11">
        <v>1</v>
      </c>
      <c r="C36" s="11"/>
      <c r="D36" s="11"/>
      <c r="E36" s="11"/>
      <c r="F36" s="11"/>
      <c r="G36" s="11">
        <v>1</v>
      </c>
      <c r="H36" s="11"/>
      <c r="I36" s="11"/>
      <c r="J36" s="11">
        <v>1</v>
      </c>
      <c r="K36" s="11"/>
      <c r="L36" s="11"/>
      <c r="M36" s="11">
        <v>1</v>
      </c>
      <c r="N36" s="11">
        <v>1</v>
      </c>
      <c r="O36" s="11">
        <v>2</v>
      </c>
      <c r="P36" s="11">
        <f t="shared" si="1"/>
        <v>7</v>
      </c>
      <c r="Q36" s="11">
        <v>7</v>
      </c>
      <c r="R36" s="24">
        <v>421.31</v>
      </c>
      <c r="S36" s="25">
        <v>464.12</v>
      </c>
      <c r="T36" s="24">
        <v>80</v>
      </c>
      <c r="U36" s="24"/>
      <c r="V36" s="24">
        <v>0</v>
      </c>
      <c r="W36" s="25">
        <v>19.07</v>
      </c>
      <c r="X36" s="26">
        <v>0</v>
      </c>
      <c r="Y36" s="24"/>
      <c r="Z36" s="4">
        <f t="shared" si="2"/>
        <v>946.36</v>
      </c>
      <c r="AB36"/>
      <c r="AC36"/>
      <c r="AD36"/>
    </row>
    <row r="37" spans="1:30" ht="14.4" x14ac:dyDescent="0.3">
      <c r="A37" s="14" t="s">
        <v>54</v>
      </c>
      <c r="B37" s="11"/>
      <c r="C37" s="11"/>
      <c r="D37" s="11"/>
      <c r="E37" s="11"/>
      <c r="F37" s="11"/>
      <c r="G37" s="11"/>
      <c r="H37" s="11">
        <v>1</v>
      </c>
      <c r="I37" s="11">
        <v>1</v>
      </c>
      <c r="J37" s="11"/>
      <c r="K37" s="11"/>
      <c r="L37" s="11"/>
      <c r="M37" s="11">
        <v>1</v>
      </c>
      <c r="N37" s="11">
        <v>1</v>
      </c>
      <c r="O37" s="11">
        <v>2</v>
      </c>
      <c r="P37" s="11">
        <f t="shared" si="1"/>
        <v>6</v>
      </c>
      <c r="Q37" s="11">
        <v>6</v>
      </c>
      <c r="R37" s="24">
        <v>421.31</v>
      </c>
      <c r="S37" s="25">
        <v>19.07</v>
      </c>
      <c r="T37" s="24">
        <v>80</v>
      </c>
      <c r="U37" s="24"/>
      <c r="V37" s="24">
        <v>0</v>
      </c>
      <c r="W37" s="25">
        <v>19.07</v>
      </c>
      <c r="X37" s="26">
        <v>0</v>
      </c>
      <c r="Y37" s="24"/>
      <c r="Z37" s="4">
        <f t="shared" si="2"/>
        <v>501.31</v>
      </c>
      <c r="AB37"/>
      <c r="AC37"/>
      <c r="AD37"/>
    </row>
    <row r="38" spans="1:30" ht="14.4" x14ac:dyDescent="0.3">
      <c r="A38" s="14" t="s">
        <v>52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>
        <v>1</v>
      </c>
      <c r="N38" s="11">
        <v>1</v>
      </c>
      <c r="O38" s="11">
        <v>1</v>
      </c>
      <c r="P38" s="11">
        <v>4</v>
      </c>
      <c r="Q38" s="11">
        <v>3</v>
      </c>
      <c r="R38" s="24">
        <v>421.31</v>
      </c>
      <c r="S38" s="27">
        <v>0</v>
      </c>
      <c r="T38" s="24">
        <v>80</v>
      </c>
      <c r="U38" s="24"/>
      <c r="V38" s="24">
        <v>0</v>
      </c>
      <c r="W38" s="27">
        <v>0</v>
      </c>
      <c r="X38" s="26">
        <v>0</v>
      </c>
      <c r="Y38" s="24"/>
      <c r="Z38" s="4">
        <f t="shared" si="2"/>
        <v>501.31</v>
      </c>
      <c r="AB38"/>
      <c r="AC38"/>
      <c r="AD38"/>
    </row>
    <row r="39" spans="1:30" ht="14.4" x14ac:dyDescent="0.3">
      <c r="A39" s="14" t="s">
        <v>35</v>
      </c>
      <c r="B39" s="11">
        <v>1</v>
      </c>
      <c r="C39" s="11"/>
      <c r="D39" s="11"/>
      <c r="E39" s="11"/>
      <c r="F39" s="11">
        <v>1</v>
      </c>
      <c r="G39" s="11"/>
      <c r="H39" s="11"/>
      <c r="I39" s="11"/>
      <c r="J39" s="11"/>
      <c r="K39" s="11"/>
      <c r="L39" s="11"/>
      <c r="M39" s="11">
        <v>1</v>
      </c>
      <c r="N39" s="11">
        <v>1</v>
      </c>
      <c r="O39" s="11">
        <v>2</v>
      </c>
      <c r="P39" s="11">
        <f t="shared" si="1"/>
        <v>6</v>
      </c>
      <c r="Q39" s="11">
        <v>6</v>
      </c>
      <c r="R39" s="24">
        <v>421.31</v>
      </c>
      <c r="S39" s="25">
        <v>688.95</v>
      </c>
      <c r="T39" s="24">
        <v>80</v>
      </c>
      <c r="U39" s="24"/>
      <c r="V39" s="24">
        <v>0</v>
      </c>
      <c r="W39" s="25">
        <v>11.69</v>
      </c>
      <c r="X39" s="26">
        <v>115</v>
      </c>
      <c r="Y39" s="24"/>
      <c r="Z39" s="4">
        <f>SUM(R39+S39+T39+U39+V39-W39+X39+Y39)</f>
        <v>1293.57</v>
      </c>
      <c r="AB39"/>
      <c r="AC39"/>
      <c r="AD39"/>
    </row>
    <row r="40" spans="1:30" ht="14.4" x14ac:dyDescent="0.3">
      <c r="A40" s="14" t="s">
        <v>36</v>
      </c>
      <c r="B40" s="11"/>
      <c r="C40" s="11"/>
      <c r="D40" s="11"/>
      <c r="E40" s="11"/>
      <c r="F40" s="11"/>
      <c r="G40" s="11"/>
      <c r="H40" s="11"/>
      <c r="I40" s="11"/>
      <c r="J40" s="11">
        <v>0</v>
      </c>
      <c r="K40" s="11"/>
      <c r="L40" s="11"/>
      <c r="M40" s="11">
        <v>1</v>
      </c>
      <c r="N40" s="11">
        <v>1</v>
      </c>
      <c r="O40" s="11">
        <v>2</v>
      </c>
      <c r="P40" s="11">
        <v>5</v>
      </c>
      <c r="Q40" s="11">
        <v>4</v>
      </c>
      <c r="R40" s="24">
        <v>421.31</v>
      </c>
      <c r="S40" s="25">
        <v>91.87</v>
      </c>
      <c r="T40" s="24">
        <v>80</v>
      </c>
      <c r="U40" s="24"/>
      <c r="V40" s="24">
        <v>0</v>
      </c>
      <c r="W40" s="25">
        <v>19.07</v>
      </c>
      <c r="X40" s="26">
        <v>72.8</v>
      </c>
      <c r="Y40" s="24"/>
      <c r="Z40" s="4">
        <f t="shared" si="2"/>
        <v>501.31</v>
      </c>
      <c r="AB40"/>
      <c r="AC40"/>
      <c r="AD40"/>
    </row>
    <row r="41" spans="1:30" ht="14.4" x14ac:dyDescent="0.3">
      <c r="A41" s="14" t="s">
        <v>37</v>
      </c>
      <c r="B41" s="11"/>
      <c r="C41" s="11"/>
      <c r="D41" s="11"/>
      <c r="E41" s="11"/>
      <c r="F41" s="11"/>
      <c r="G41" s="11"/>
      <c r="H41" s="11"/>
      <c r="I41" s="11">
        <v>1</v>
      </c>
      <c r="J41" s="11"/>
      <c r="K41" s="11"/>
      <c r="L41" s="11"/>
      <c r="M41" s="19">
        <v>1</v>
      </c>
      <c r="N41" s="11">
        <v>1</v>
      </c>
      <c r="O41" s="11">
        <v>2</v>
      </c>
      <c r="P41" s="11">
        <f t="shared" si="1"/>
        <v>5</v>
      </c>
      <c r="Q41" s="11">
        <v>5</v>
      </c>
      <c r="R41" s="24">
        <v>421.31</v>
      </c>
      <c r="S41" s="25">
        <v>92.21</v>
      </c>
      <c r="T41" s="24">
        <v>80</v>
      </c>
      <c r="U41" s="28"/>
      <c r="V41" s="24">
        <v>0</v>
      </c>
      <c r="W41" s="25">
        <v>19.41</v>
      </c>
      <c r="X41" s="26">
        <v>72.8</v>
      </c>
      <c r="Y41" s="24"/>
      <c r="Z41" s="4">
        <f t="shared" si="2"/>
        <v>501.31</v>
      </c>
      <c r="AB41"/>
      <c r="AC41"/>
      <c r="AD41"/>
    </row>
    <row r="42" spans="1:30" ht="15" thickBot="1" x14ac:dyDescent="0.35">
      <c r="A42" s="15" t="s">
        <v>42</v>
      </c>
      <c r="B42" s="9"/>
      <c r="C42" s="9"/>
      <c r="D42" s="9"/>
      <c r="E42" s="9">
        <v>1</v>
      </c>
      <c r="F42" s="9"/>
      <c r="G42" s="9"/>
      <c r="H42" s="9"/>
      <c r="I42" s="9">
        <v>1</v>
      </c>
      <c r="J42" s="9"/>
      <c r="K42" s="9"/>
      <c r="L42" s="9"/>
      <c r="M42" s="9">
        <v>1</v>
      </c>
      <c r="N42" s="9">
        <v>1</v>
      </c>
      <c r="O42" s="9">
        <v>2</v>
      </c>
      <c r="P42" s="9">
        <f t="shared" si="1"/>
        <v>6</v>
      </c>
      <c r="Q42" s="9">
        <v>6</v>
      </c>
      <c r="R42" s="29">
        <v>421.31</v>
      </c>
      <c r="S42" s="30">
        <v>11.69</v>
      </c>
      <c r="T42" s="29">
        <v>80</v>
      </c>
      <c r="U42" s="29"/>
      <c r="V42" s="29">
        <v>0</v>
      </c>
      <c r="W42" s="30">
        <v>11.69</v>
      </c>
      <c r="X42" s="31">
        <v>0</v>
      </c>
      <c r="Y42" s="29"/>
      <c r="Z42" s="33">
        <f t="shared" si="2"/>
        <v>501.31</v>
      </c>
      <c r="AB42"/>
      <c r="AC42"/>
      <c r="AD42"/>
    </row>
    <row r="43" spans="1:30" ht="14.4" x14ac:dyDescent="0.3">
      <c r="AB43"/>
      <c r="AC43"/>
      <c r="AD43"/>
    </row>
    <row r="46" spans="1:30" ht="14.4" x14ac:dyDescent="0.3">
      <c r="P46"/>
    </row>
    <row r="47" spans="1:30" ht="14.4" x14ac:dyDescent="0.3">
      <c r="P47"/>
    </row>
    <row r="48" spans="1:30" ht="14.4" x14ac:dyDescent="0.3">
      <c r="P48"/>
    </row>
  </sheetData>
  <mergeCells count="1">
    <mergeCell ref="A1:Z1"/>
  </mergeCells>
  <printOptions horizontalCentered="1" gridLines="1"/>
  <pageMargins left="0" right="0" top="0" bottom="0" header="0.31496062992125984" footer="0.31496062992125984"/>
  <pageSetup paperSize="8" scale="105" orientation="landscape" r:id="rId1"/>
  <ignoredErrors>
    <ignoredError sqref="Z3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2d69aea-17a6-451e-bd98-9d16aa8e11bf">
      <UserInfo>
        <DisplayName>Donegan Mary</DisplayName>
        <AccountId>17</AccountId>
        <AccountType/>
      </UserInfo>
    </SharedWithUsers>
    <occ46078cf3d4be1b6099b290ced16b5 xmlns="58e8b11a-4558-4133-94cf-45060ae74664">
      <Terms xmlns="http://schemas.microsoft.com/office/infopath/2007/PartnerControls"/>
    </occ46078cf3d4be1b6099b290ced16b5>
    <FileRefNumber xmlns="58e8b11a-4558-4133-94cf-45060ae74664" xsi:nil="true"/>
    <FileComments xmlns="58e8b11a-4558-4133-94cf-45060ae74664" xsi:nil="true"/>
    <DocSetName xmlns="741afaa6-9453-446f-a425-74531b16a762">dlr509-00002-2021</DocSetName>
    <TaxCatchAll xmlns="22d69aea-17a6-451e-bd98-9d16aa8e11bf" xsi:nil="true"/>
    <bcf6564c3bf64b598722f14494f25d82 xmlns="741afaa6-9453-446f-a425-74531b16a762">
      <Terms xmlns="http://schemas.microsoft.com/office/infopath/2007/PartnerControls"/>
    </bcf6564c3bf64b598722f14494f25d82>
    <Contact xmlns="22d69aea-17a6-451e-bd98-9d16aa8e11bf">
      <UserInfo>
        <DisplayName>Admin - STORM</DisplayName>
        <AccountId>7</AccountId>
        <AccountType/>
      </UserInfo>
    </Contact>
    <eFolderAction xmlns="8b79d463-742f-4df0-b092-a9ec28b02708" xsi:nil="true"/>
    <lcf76f155ced4ddcb4097134ff3c332f xmlns="8b79d463-742f-4df0-b092-a9ec28b027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7033B3E44CD344AFFC6667E4E1EB4B" ma:contentTypeVersion="26" ma:contentTypeDescription="Create a new document." ma:contentTypeScope="" ma:versionID="790e29ec78c513c45697270d07a3c1dc">
  <xsd:schema xmlns:xsd="http://www.w3.org/2001/XMLSchema" xmlns:xs="http://www.w3.org/2001/XMLSchema" xmlns:p="http://schemas.microsoft.com/office/2006/metadata/properties" xmlns:ns2="22d69aea-17a6-451e-bd98-9d16aa8e11bf" xmlns:ns3="741afaa6-9453-446f-a425-74531b16a762" xmlns:ns4="58e8b11a-4558-4133-94cf-45060ae74664" xmlns:ns5="8b79d463-742f-4df0-b092-a9ec28b02708" targetNamespace="http://schemas.microsoft.com/office/2006/metadata/properties" ma:root="true" ma:fieldsID="2dab60963d9ec3ad6b38b5ce112871d2" ns2:_="" ns3:_="" ns4:_="" ns5:_="">
    <xsd:import namespace="22d69aea-17a6-451e-bd98-9d16aa8e11bf"/>
    <xsd:import namespace="741afaa6-9453-446f-a425-74531b16a762"/>
    <xsd:import namespace="58e8b11a-4558-4133-94cf-45060ae74664"/>
    <xsd:import namespace="8b79d463-742f-4df0-b092-a9ec28b02708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bcf6564c3bf64b598722f14494f25d82" minOccurs="0"/>
                <xsd:element ref="ns4:occ46078cf3d4be1b6099b290ced16b5" minOccurs="0"/>
                <xsd:element ref="ns4:FileRefNumber" minOccurs="0"/>
                <xsd:element ref="ns4:FileComments" minOccurs="0"/>
                <xsd:element ref="ns3:DocSetName" minOccurs="0"/>
                <xsd:element ref="ns2:Contact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2:SharedWithUsers" minOccurs="0"/>
                <xsd:element ref="ns2:SharedWithDetails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lcf76f155ced4ddcb4097134ff3c332f" minOccurs="0"/>
                <xsd:element ref="ns5:MediaLengthInSeconds" minOccurs="0"/>
                <xsd:element ref="ns5:MediaServiceObjectDetectorVersions" minOccurs="0"/>
                <xsd:element ref="ns5:eFolderAction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69aea-17a6-451e-bd98-9d16aa8e11bf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2439600-9446-4366-a72a-14e5c62384d2}" ma:internalName="TaxCatchAll" ma:showField="CatchAllData" ma:web="22d69aea-17a6-451e-bd98-9d16aa8e11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2439600-9446-4366-a72a-14e5c62384d2}" ma:internalName="TaxCatchAllLabel" ma:readOnly="true" ma:showField="CatchAllDataLabel" ma:web="22d69aea-17a6-451e-bd98-9d16aa8e11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act" ma:index="17" nillable="true" ma:displayName="Contact" ma:list="UserInfo" ma:SharePointGroup="0" ma:internalName="Contact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afaa6-9453-446f-a425-74531b16a762" elementFormDefault="qualified">
    <xsd:import namespace="http://schemas.microsoft.com/office/2006/documentManagement/types"/>
    <xsd:import namespace="http://schemas.microsoft.com/office/infopath/2007/PartnerControls"/>
    <xsd:element name="bcf6564c3bf64b598722f14494f25d82" ma:index="10" nillable="true" ma:taxonomy="true" ma:internalName="bcf6564c3bf64b598722f14494f25d82" ma:taxonomyFieldName="Topics" ma:displayName="Topics" ma:default="" ma:fieldId="{bcf6564c-3bf6-4b59-8722-f14494f25d82}" ma:taxonomyMulti="true" ma:sspId="4d6b322c-bc7c-4716-b6d1-786b4dc958f8" ma:termSetId="7dd76a83-3c80-4afe-805c-b20a915957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SetName" ma:index="15" nillable="true" ma:displayName="eFolder Ref" ma:indexed="true" ma:internalName="DocSet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8b11a-4558-4133-94cf-45060ae74664" elementFormDefault="qualified">
    <xsd:import namespace="http://schemas.microsoft.com/office/2006/documentManagement/types"/>
    <xsd:import namespace="http://schemas.microsoft.com/office/infopath/2007/PartnerControls"/>
    <xsd:element name="occ46078cf3d4be1b6099b290ced16b5" ma:index="11" nillable="true" ma:taxonomy="true" ma:internalName="occ46078cf3d4be1b6099b290ced16b5" ma:taxonomyFieldName="FileTags" ma:displayName="Tags" ma:default="" ma:fieldId="{8cc46078-cf3d-4be1-b609-9b290ced16b5}" ma:taxonomyMulti="true" ma:sspId="4d6b322c-bc7c-4716-b6d1-786b4dc958f8" ma:termSetId="88630796-c2ff-4486-8794-20cd437771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ileRefNumber" ma:index="12" nillable="true" ma:displayName="File Ref" ma:description="" ma:indexed="true" ma:internalName="FileRefNumber">
      <xsd:simpleType>
        <xsd:restriction base="dms:Text">
          <xsd:maxLength value="50"/>
        </xsd:restriction>
      </xsd:simpleType>
    </xsd:element>
    <xsd:element name="FileComments" ma:index="13" nillable="true" ma:displayName="Comments" ma:description="" ma:internalName="File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9d463-742f-4df0-b092-a9ec28b027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4" nillable="true" ma:displayName="Tags" ma:internalName="MediaServiceAutoTags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4d6b322c-bc7c-4716-b6d1-786b4dc958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FolderAction" ma:index="34" nillable="true" ma:displayName="eFolderAction" ma:hidden="true" ma:internalName="eFolderAction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9C3218-A13A-4A5F-AEA2-CFFC583DB515}">
  <ds:schemaRefs>
    <ds:schemaRef ds:uri="http://schemas.microsoft.com/office/2006/metadata/properties"/>
    <ds:schemaRef ds:uri="http://schemas.microsoft.com/office/infopath/2007/PartnerControls"/>
    <ds:schemaRef ds:uri="22d69aea-17a6-451e-bd98-9d16aa8e11bf"/>
    <ds:schemaRef ds:uri="58e8b11a-4558-4133-94cf-45060ae74664"/>
    <ds:schemaRef ds:uri="741afaa6-9453-446f-a425-74531b16a762"/>
  </ds:schemaRefs>
</ds:datastoreItem>
</file>

<file path=customXml/itemProps2.xml><?xml version="1.0" encoding="utf-8"?>
<ds:datastoreItem xmlns:ds="http://schemas.openxmlformats.org/officeDocument/2006/customXml" ds:itemID="{F91483CC-7BCE-4C47-9BEC-82008BDA21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B36EB1-A6F2-402B-A544-136EBA99EF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Donegan Mary</dc:creator>
  <cp:keywords/>
  <dc:description/>
  <cp:lastModifiedBy>Murray Colm</cp:lastModifiedBy>
  <cp:revision/>
  <dcterms:created xsi:type="dcterms:W3CDTF">2019-06-14T09:15:17Z</dcterms:created>
  <dcterms:modified xsi:type="dcterms:W3CDTF">2026-06-05T08:29:50Z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0x010100207033B3E44CD344AFFC6667E4E1EB4B</vt:lpwstr>
  </property>
  <property fmtid="{D5CDD505-2E9C-101B-9397-08002B2CF9AE}" pid="3" name="Topics">
    <vt:lpwstr/>
  </property>
  <property fmtid="{D5CDD505-2E9C-101B-9397-08002B2CF9AE}" pid="4" name="FileTags">
    <vt:lpwstr/>
  </property>
  <property fmtid="{D5CDD505-2E9C-101B-9397-08002B2CF9AE}" pid="5" name="_docset_NoMedatataSyncRequired">
    <vt:lpwstr>False</vt:lpwstr>
  </property>
  <property fmtid="{D5CDD505-2E9C-101B-9397-08002B2CF9AE}" pid="6" name="MediaServiceImageTags">
    <vt:lpwstr/>
  </property>
</Properties>
</file>